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bc5a36010a3a8ee/デスクトップ/R7リコ研/R7リコーダーコンテスト/②要項/"/>
    </mc:Choice>
  </mc:AlternateContent>
  <xr:revisionPtr revIDLastSave="125" documentId="13_ncr:1_{611C237E-6CF9-43A2-A503-B65B5A647BF8}" xr6:coauthVersionLast="47" xr6:coauthVersionMax="47" xr10:uidLastSave="{D135E316-79CA-4566-9B40-B5922E703B22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参加申込書!$A$1:$AB$38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" l="1"/>
  <c r="Q29" i="1"/>
  <c r="Q28" i="1"/>
  <c r="Q27" i="1"/>
  <c r="Q26" i="1"/>
  <c r="Q23" i="1"/>
  <c r="Q22" i="1"/>
  <c r="Q21" i="1"/>
  <c r="Q20" i="1"/>
  <c r="Q19" i="1"/>
  <c r="R16" i="1"/>
  <c r="AO31" i="1"/>
  <c r="AT30" i="1"/>
  <c r="AT29" i="1"/>
  <c r="AT28" i="1"/>
  <c r="AT27" i="1"/>
  <c r="AT26" i="1"/>
  <c r="AO24" i="1"/>
  <c r="AT23" i="1"/>
  <c r="AT22" i="1"/>
  <c r="AT21" i="1"/>
  <c r="AT20" i="1"/>
  <c r="AT19" i="1"/>
  <c r="AO17" i="1"/>
  <c r="AU16" i="1"/>
  <c r="AW17" i="1" s="1"/>
  <c r="AW24" i="1" l="1"/>
  <c r="AW31" i="1"/>
  <c r="AO34" i="1"/>
  <c r="AW34" i="1" l="1"/>
  <c r="L17" i="1"/>
  <c r="L31" i="1"/>
  <c r="L24" i="1"/>
  <c r="T17" i="1"/>
  <c r="T24" i="1" l="1"/>
  <c r="L34" i="1"/>
  <c r="T31" i="1"/>
  <c r="T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User:半角で入力してください。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User:半角で入力して下さい。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User:半角で入力してください。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O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User:半角で入力して下さい。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<sst xmlns="http://schemas.openxmlformats.org/spreadsheetml/2006/main" count="209" uniqueCount="55">
  <si>
    <t>様式A</t>
    <rPh sb="0" eb="2">
      <t>ヨウシキ</t>
    </rPh>
    <phoneticPr fontId="1"/>
  </si>
  <si>
    <t>第</t>
    <phoneticPr fontId="1"/>
  </si>
  <si>
    <t>締め切り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</si>
  <si>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</si>
  <si>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</si>
  <si>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</si>
  <si>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《ふりがな》</t>
    <phoneticPr fontId="1"/>
  </si>
  <si>
    <t>学校・団体住所</t>
    <rPh sb="0" eb="2">
      <t>ガッコウ</t>
    </rPh>
    <rPh sb="3" eb="5">
      <t>ダンタイ</t>
    </rPh>
    <rPh sb="5" eb="7">
      <t>ジュウショ</t>
    </rPh>
    <phoneticPr fontId="1"/>
  </si>
  <si>
    <t>指揮者名</t>
    <rPh sb="0" eb="3">
      <t>シキシャ</t>
    </rPh>
    <rPh sb="3" eb="4">
      <t>メイ</t>
    </rPh>
    <phoneticPr fontId="1"/>
  </si>
  <si>
    <t>《参加分担金》</t>
    <rPh sb="1" eb="3">
      <t>サンカ</t>
    </rPh>
    <rPh sb="3" eb="6">
      <t>ブンタンキン</t>
    </rPh>
    <phoneticPr fontId="1"/>
  </si>
  <si>
    <t>①</t>
    <phoneticPr fontId="1"/>
  </si>
  <si>
    <t>独奏（１チーム、1,000円）×</t>
    <rPh sb="0" eb="2">
      <t>ドクソウ</t>
    </rPh>
    <rPh sb="13" eb="14">
      <t>エン</t>
    </rPh>
    <phoneticPr fontId="1"/>
  </si>
  <si>
    <t>印</t>
    <rPh sb="0" eb="1">
      <t>イン</t>
    </rPh>
    <phoneticPr fontId="1"/>
  </si>
  <si>
    <t>学校長名
(団体代表者名)</t>
    <rPh sb="0" eb="3">
      <t>ガッコウチョウ</t>
    </rPh>
    <rPh sb="3" eb="4">
      <t>メイ</t>
    </rPh>
    <phoneticPr fontId="1"/>
  </si>
  <si>
    <t>〒</t>
    <phoneticPr fontId="1"/>
  </si>
  <si>
    <t>－</t>
    <phoneticPr fontId="1"/>
  </si>
  <si>
    <t>℡：</t>
    <phoneticPr fontId="1"/>
  </si>
  <si>
    <t>携帯：</t>
    <phoneticPr fontId="1"/>
  </si>
  <si>
    <t>（</t>
    <phoneticPr fontId="1"/>
  </si>
  <si>
    <t>）</t>
    <phoneticPr fontId="1"/>
  </si>
  <si>
    <t>チーム＝</t>
    <phoneticPr fontId="1"/>
  </si>
  <si>
    <t>合計チーム数</t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</si>
  <si>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</si>
  <si>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</si>
  <si>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②</t>
    <phoneticPr fontId="1"/>
  </si>
  <si>
    <t>重奏（１チーム、1,000円）×</t>
    <rPh sb="0" eb="2">
      <t>ジュウソウ</t>
    </rPh>
    <rPh sb="13" eb="14">
      <t>エン</t>
    </rPh>
    <phoneticPr fontId="1"/>
  </si>
  <si>
    <t>人＝</t>
    <rPh sb="0" eb="1">
      <t>ニン</t>
    </rPh>
    <phoneticPr fontId="1"/>
  </si>
  <si>
    <t>③</t>
    <phoneticPr fontId="1"/>
  </si>
  <si>
    <t>総合計チーム数</t>
    <rPh sb="0" eb="3">
      <t>ソウゴウケイ</t>
    </rPh>
    <rPh sb="6" eb="7">
      <t>スウ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</si>
  <si>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</si>
  <si>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・いかなる理由でも、不参加の場合、返金はいたしませんのでご了承ください。</t>
    <rPh sb="5" eb="7">
      <t>リユウ</t>
    </rPh>
    <rPh sb="10" eb="13">
      <t>フサンカ</t>
    </rPh>
    <rPh sb="14" eb="16">
      <t>バアイ</t>
    </rPh>
    <rPh sb="17" eb="19">
      <t>ヘンキン</t>
    </rPh>
    <rPh sb="29" eb="31">
      <t>リョウショウ</t>
    </rPh>
    <phoneticPr fontId="1"/>
  </si>
  <si>
    <t>・枠が足りない場合、コピーしてください。</t>
    <rPh sb="1" eb="2">
      <t>ワク</t>
    </rPh>
    <rPh sb="3" eb="4">
      <t>タ</t>
    </rPh>
    <rPh sb="7" eb="9">
      <t>バアイ</t>
    </rPh>
    <phoneticPr fontId="1"/>
  </si>
  <si>
    <t>合奏・・・・・・</t>
    <rPh sb="0" eb="2">
      <t>ガッソウ</t>
    </rPh>
    <phoneticPr fontId="1"/>
  </si>
  <si>
    <t>(700円）×</t>
    <phoneticPr fontId="1"/>
  </si>
  <si>
    <t>令和</t>
    <rPh sb="0" eb="2">
      <t>レイワ</t>
    </rPh>
    <phoneticPr fontId="1"/>
  </si>
  <si>
    <t>００００</t>
    <phoneticPr fontId="1"/>
  </si>
  <si>
    <t>沖縄県那覇市〇〇１丁目１番</t>
    <rPh sb="12" eb="13">
      <t>バン</t>
    </rPh>
    <phoneticPr fontId="1"/>
  </si>
  <si>
    <t>098-888-8888</t>
    <phoneticPr fontId="1"/>
  </si>
  <si>
    <t>那覇市立那覇小学校</t>
    <rPh sb="0" eb="2">
      <t>ナハ</t>
    </rPh>
    <rPh sb="2" eb="4">
      <t>シリツ</t>
    </rPh>
    <rPh sb="4" eb="6">
      <t>ナハ</t>
    </rPh>
    <rPh sb="6" eb="9">
      <t>ショウガッコウ</t>
    </rPh>
    <phoneticPr fontId="1"/>
  </si>
  <si>
    <t>なはしりつなはしょうがっこう</t>
    <phoneticPr fontId="1"/>
  </si>
  <si>
    <t>那覇　太郎　</t>
    <rPh sb="0" eb="2">
      <t>ナハ</t>
    </rPh>
    <rPh sb="3" eb="5">
      <t>タロウ</t>
    </rPh>
    <phoneticPr fontId="1"/>
  </si>
  <si>
    <t>☓☓☓〇〇〇△△△@yahoo.co.jp</t>
    <phoneticPr fontId="1"/>
  </si>
  <si>
    <t>090-1234-5678</t>
    <phoneticPr fontId="1"/>
  </si>
  <si>
    <t>沖縄　華子</t>
    <rPh sb="0" eb="2">
      <t>オキナワ</t>
    </rPh>
    <rPh sb="3" eb="4">
      <t>ハナ</t>
    </rPh>
    <rPh sb="4" eb="5">
      <t>コ</t>
    </rPh>
    <phoneticPr fontId="1"/>
  </si>
  <si>
    <t>沖縄　華子</t>
    <phoneticPr fontId="1"/>
  </si>
  <si>
    <t>回　沖縄県リコーダーコンテスト　参加承諾書</t>
    <rPh sb="18" eb="21">
      <t>ショウダクショ</t>
    </rPh>
    <phoneticPr fontId="1"/>
  </si>
  <si>
    <t>独奏（１チーム、1,500円）×</t>
    <rPh sb="0" eb="2">
      <t>ドクソウ</t>
    </rPh>
    <rPh sb="13" eb="14">
      <t>エン</t>
    </rPh>
    <phoneticPr fontId="1"/>
  </si>
  <si>
    <t>重奏（１チーム、1,500円）×</t>
    <rPh sb="0" eb="2">
      <t>ジュウソウ</t>
    </rPh>
    <rPh sb="13" eb="14">
      <t>エン</t>
    </rPh>
    <phoneticPr fontId="1"/>
  </si>
  <si>
    <t>合奏・・・・・</t>
    <rPh sb="0" eb="2">
      <t>ガッソウ</t>
    </rPh>
    <phoneticPr fontId="1"/>
  </si>
  <si>
    <t>学校名(正式名称)
(グループ・団体名）</t>
    <rPh sb="0" eb="3">
      <t>ガッコウメイ</t>
    </rPh>
    <rPh sb="4" eb="8">
      <t>セイシキメイショウ</t>
    </rPh>
    <phoneticPr fontId="1"/>
  </si>
  <si>
    <t>申込み責任者</t>
    <rPh sb="0" eb="1">
      <t>モウ</t>
    </rPh>
    <rPh sb="1" eb="2">
      <t>コ</t>
    </rPh>
    <rPh sb="3" eb="6">
      <t>セキニンシャ</t>
    </rPh>
    <phoneticPr fontId="1"/>
  </si>
  <si>
    <t>電話番号(学校・団体)</t>
    <rPh sb="0" eb="2">
      <t>デンワ</t>
    </rPh>
    <rPh sb="2" eb="4">
      <t>バンゴウ</t>
    </rPh>
    <rPh sb="5" eb="7">
      <t>ガッコウ</t>
    </rPh>
    <rPh sb="8" eb="10">
      <t>ダンタイ</t>
    </rPh>
    <phoneticPr fontId="1"/>
  </si>
  <si>
    <t>ﾒｰﾙｱﾄﾞﾚｽ</t>
    <phoneticPr fontId="1"/>
  </si>
  <si>
    <t>連絡先(申込責任者)
※緊急用に使用します</t>
    <rPh sb="0" eb="3">
      <t>レンラクサキ</t>
    </rPh>
    <rPh sb="4" eb="9">
      <t>モウシコミセキニンシャ</t>
    </rPh>
    <rPh sb="12" eb="15">
      <t>キンキュウヨウ</t>
    </rPh>
    <rPh sb="16" eb="18">
      <t>シヨウ</t>
    </rPh>
    <phoneticPr fontId="1"/>
  </si>
  <si>
    <t>(1,500円）×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</si>
</sst>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4" fillId="0" borderId="15" xfId="0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14" fillId="0" borderId="28" xfId="0" applyFont="1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30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176" fontId="0" fillId="2" borderId="28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2" borderId="10" xfId="0" applyNumberForma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171449</xdr:colOff>
      <xdr:row>3</xdr:row>
      <xdr:rowOff>28575</xdr:rowOff>
    </xdr:from>
    <xdr:to>
      <xdr:col>57</xdr:col>
      <xdr:colOff>438150</xdr:colOff>
      <xdr:row>5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53849" y="800100"/>
          <a:ext cx="1581151" cy="8286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記入例</a:t>
          </a:r>
        </a:p>
      </xdr:txBody>
    </xdr:sp>
    <xdr:clientData/>
  </xdr:twoCellAnchor>
  <xdr:twoCellAnchor>
    <xdr:from>
      <xdr:col>29</xdr:col>
      <xdr:colOff>34290</xdr:colOff>
      <xdr:row>0</xdr:row>
      <xdr:rowOff>211455</xdr:rowOff>
    </xdr:from>
    <xdr:to>
      <xdr:col>44</xdr:col>
      <xdr:colOff>7620</xdr:colOff>
      <xdr:row>3</xdr:row>
      <xdr:rowOff>245745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65570" y="211455"/>
          <a:ext cx="3059430" cy="781050"/>
        </a:xfrm>
        <a:prstGeom prst="wedgeRectCallout">
          <a:avLst>
            <a:gd name="adj1" fmla="val -70375"/>
            <a:gd name="adj2" fmla="val 8897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黄色のセルを入力してください。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記入すると塗りつぶしは消えます。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8"/>
  <sheetViews>
    <sheetView tabSelected="1" view="pageBreakPreview" zoomScaleNormal="100" zoomScaleSheetLayoutView="100" workbookViewId="0">
      <selection activeCell="AC6" sqref="AC6"/>
    </sheetView>
  </sheetViews>
  <sheetFormatPr defaultRowHeight="18"/>
  <cols>
    <col min="1" max="28" width="2.69921875" customWidth="1"/>
    <col min="30" max="56" width="2.69921875" customWidth="1"/>
  </cols>
  <sheetData>
    <row r="1" spans="1:57">
      <c r="AD1" t="s">
        <v>0</v>
      </c>
    </row>
    <row r="2" spans="1:57" ht="22.5" customHeight="1">
      <c r="A2" s="1"/>
      <c r="B2" s="4" t="s">
        <v>1</v>
      </c>
      <c r="C2" s="34">
        <v>45</v>
      </c>
      <c r="D2" s="34"/>
      <c r="E2" s="35" t="s">
        <v>45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D2" s="1"/>
      <c r="AE2" s="4" t="s">
        <v>1</v>
      </c>
      <c r="AF2" s="34">
        <v>44</v>
      </c>
      <c r="AG2" s="34"/>
      <c r="AH2" s="35" t="s">
        <v>45</v>
      </c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8.600000000000001" thickBot="1">
      <c r="S3" s="2" t="s">
        <v>34</v>
      </c>
      <c r="T3" s="3">
        <v>7</v>
      </c>
      <c r="U3" t="s">
        <v>5</v>
      </c>
      <c r="V3">
        <v>12</v>
      </c>
      <c r="W3" t="s">
        <v>4</v>
      </c>
      <c r="X3">
        <v>12</v>
      </c>
      <c r="Y3" t="s">
        <v>3</v>
      </c>
      <c r="Z3" t="s">
        <v>2</v>
      </c>
      <c r="AV3" s="2" t="s">
        <v>34</v>
      </c>
      <c r="AW3" s="3"/>
      <c r="AX3" t="s">
        <v>5</v>
      </c>
      <c r="AZ3" t="s">
        <v>4</v>
      </c>
      <c r="BB3" t="s">
        <v>3</v>
      </c>
      <c r="BC3" t="s">
        <v>2</v>
      </c>
    </row>
    <row r="4" spans="1:57" ht="22.5" customHeight="1" thickBot="1">
      <c r="A4" s="39" t="s">
        <v>6</v>
      </c>
      <c r="B4" s="40"/>
      <c r="C4" s="40"/>
      <c r="D4" s="40"/>
      <c r="E4" s="40"/>
      <c r="F4" s="40"/>
      <c r="G4" s="41"/>
      <c r="H4" s="42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3"/>
      <c r="AD4" s="89" t="s">
        <v>6</v>
      </c>
      <c r="AE4" s="90"/>
      <c r="AF4" s="90"/>
      <c r="AG4" s="90"/>
      <c r="AH4" s="90"/>
      <c r="AI4" s="90"/>
      <c r="AJ4" s="91"/>
      <c r="AK4" s="92" t="s">
        <v>39</v>
      </c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3"/>
    </row>
    <row r="5" spans="1:57" ht="37.5" customHeight="1">
      <c r="A5" s="36" t="s">
        <v>49</v>
      </c>
      <c r="B5" s="37"/>
      <c r="C5" s="37"/>
      <c r="D5" s="37"/>
      <c r="E5" s="37"/>
      <c r="F5" s="37"/>
      <c r="G5" s="38"/>
      <c r="H5" s="4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D5" s="94" t="s">
        <v>49</v>
      </c>
      <c r="AE5" s="90"/>
      <c r="AF5" s="90"/>
      <c r="AG5" s="90"/>
      <c r="AH5" s="90"/>
      <c r="AI5" s="90"/>
      <c r="AJ5" s="91"/>
      <c r="AK5" s="95" t="s">
        <v>38</v>
      </c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7"/>
    </row>
    <row r="6" spans="1:57" ht="39" customHeight="1">
      <c r="A6" s="61" t="s">
        <v>13</v>
      </c>
      <c r="B6" s="62"/>
      <c r="C6" s="62"/>
      <c r="D6" s="62"/>
      <c r="E6" s="62"/>
      <c r="F6" s="62"/>
      <c r="G6" s="63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57" t="s">
        <v>12</v>
      </c>
      <c r="AA6" s="57"/>
      <c r="AB6" s="58"/>
      <c r="AD6" s="61" t="s">
        <v>13</v>
      </c>
      <c r="AE6" s="62"/>
      <c r="AF6" s="62"/>
      <c r="AG6" s="62"/>
      <c r="AH6" s="62"/>
      <c r="AI6" s="62"/>
      <c r="AJ6" s="63"/>
      <c r="AK6" s="64" t="s">
        <v>40</v>
      </c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57" t="s">
        <v>12</v>
      </c>
      <c r="BD6" s="57"/>
      <c r="BE6" s="58"/>
    </row>
    <row r="7" spans="1:57" ht="15" customHeight="1">
      <c r="A7" s="68" t="s">
        <v>7</v>
      </c>
      <c r="B7" s="69"/>
      <c r="C7" s="69"/>
      <c r="D7" s="69"/>
      <c r="E7" s="69"/>
      <c r="F7" s="69"/>
      <c r="G7" s="70"/>
      <c r="H7" s="5" t="s">
        <v>14</v>
      </c>
      <c r="I7" s="66"/>
      <c r="J7" s="66"/>
      <c r="K7" s="6" t="s">
        <v>15</v>
      </c>
      <c r="L7" s="67"/>
      <c r="M7" s="67"/>
      <c r="N7" s="67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72"/>
      <c r="AD7" s="68" t="s">
        <v>7</v>
      </c>
      <c r="AE7" s="69"/>
      <c r="AF7" s="69"/>
      <c r="AG7" s="69"/>
      <c r="AH7" s="69"/>
      <c r="AI7" s="69"/>
      <c r="AJ7" s="70"/>
      <c r="AK7" s="5" t="s">
        <v>14</v>
      </c>
      <c r="AL7" s="66">
        <v>900</v>
      </c>
      <c r="AM7" s="66"/>
      <c r="AN7" s="6" t="s">
        <v>15</v>
      </c>
      <c r="AO7" s="67" t="s">
        <v>35</v>
      </c>
      <c r="AP7" s="67"/>
      <c r="AQ7" s="67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72"/>
    </row>
    <row r="8" spans="1:57" ht="22.5" customHeight="1">
      <c r="A8" s="71"/>
      <c r="B8" s="37"/>
      <c r="C8" s="37"/>
      <c r="D8" s="37"/>
      <c r="E8" s="37"/>
      <c r="F8" s="37"/>
      <c r="G8" s="38"/>
      <c r="H8" s="8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4"/>
      <c r="AD8" s="71"/>
      <c r="AE8" s="37"/>
      <c r="AF8" s="37"/>
      <c r="AG8" s="37"/>
      <c r="AH8" s="37"/>
      <c r="AI8" s="37"/>
      <c r="AJ8" s="38"/>
      <c r="AK8" s="8"/>
      <c r="AL8" s="73" t="s">
        <v>36</v>
      </c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4"/>
    </row>
    <row r="9" spans="1:57" ht="17.25" customHeight="1">
      <c r="A9" s="47" t="s">
        <v>51</v>
      </c>
      <c r="B9" s="48"/>
      <c r="C9" s="48"/>
      <c r="D9" s="48"/>
      <c r="E9" s="48"/>
      <c r="F9" s="48"/>
      <c r="G9" s="49"/>
      <c r="H9" s="59" t="s">
        <v>16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50"/>
      <c r="X9" s="50"/>
      <c r="Y9" s="50"/>
      <c r="Z9" s="50"/>
      <c r="AA9" s="50"/>
      <c r="AB9" s="51"/>
      <c r="AD9" s="47" t="s">
        <v>51</v>
      </c>
      <c r="AE9" s="48"/>
      <c r="AF9" s="48"/>
      <c r="AG9" s="48"/>
      <c r="AH9" s="48"/>
      <c r="AI9" s="48"/>
      <c r="AJ9" s="49"/>
      <c r="AK9" s="59" t="s">
        <v>16</v>
      </c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50" t="s">
        <v>37</v>
      </c>
      <c r="BA9" s="50"/>
      <c r="BB9" s="50"/>
      <c r="BC9" s="50"/>
      <c r="BD9" s="50"/>
      <c r="BE9" s="51"/>
    </row>
    <row r="10" spans="1:57" ht="33" customHeight="1">
      <c r="A10" s="52" t="s">
        <v>50</v>
      </c>
      <c r="B10" s="53"/>
      <c r="C10" s="53"/>
      <c r="D10" s="53"/>
      <c r="E10" s="53"/>
      <c r="F10" s="53"/>
      <c r="G10" s="54"/>
      <c r="H10" s="55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 t="s">
        <v>12</v>
      </c>
      <c r="AA10" s="57"/>
      <c r="AB10" s="58"/>
      <c r="AD10" s="52" t="s">
        <v>50</v>
      </c>
      <c r="AE10" s="53"/>
      <c r="AF10" s="53"/>
      <c r="AG10" s="53"/>
      <c r="AH10" s="53"/>
      <c r="AI10" s="53"/>
      <c r="AJ10" s="54"/>
      <c r="AK10" s="55" t="s">
        <v>43</v>
      </c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7" t="s">
        <v>12</v>
      </c>
      <c r="BD10" s="57"/>
      <c r="BE10" s="58"/>
    </row>
    <row r="11" spans="1:57" ht="16.5" customHeight="1">
      <c r="A11" s="36" t="s">
        <v>53</v>
      </c>
      <c r="B11" s="37"/>
      <c r="C11" s="37"/>
      <c r="D11" s="37"/>
      <c r="E11" s="37"/>
      <c r="F11" s="37"/>
      <c r="G11" s="38"/>
      <c r="H11" s="33" t="s">
        <v>52</v>
      </c>
      <c r="V11" s="14" t="s">
        <v>17</v>
      </c>
      <c r="W11" s="73"/>
      <c r="X11" s="73"/>
      <c r="Y11" s="73"/>
      <c r="Z11" s="73"/>
      <c r="AA11" s="73"/>
      <c r="AB11" s="74"/>
      <c r="AD11" s="36" t="s">
        <v>53</v>
      </c>
      <c r="AE11" s="37"/>
      <c r="AF11" s="37"/>
      <c r="AG11" s="37"/>
      <c r="AH11" s="37"/>
      <c r="AI11" s="37"/>
      <c r="AJ11" s="38"/>
      <c r="AK11" s="33" t="s">
        <v>52</v>
      </c>
      <c r="AY11" s="14" t="s">
        <v>17</v>
      </c>
      <c r="AZ11" s="73" t="s">
        <v>42</v>
      </c>
      <c r="BA11" s="73"/>
      <c r="BB11" s="73"/>
      <c r="BC11" s="73"/>
      <c r="BD11" s="73"/>
      <c r="BE11" s="74"/>
    </row>
    <row r="12" spans="1:57">
      <c r="A12" s="47"/>
      <c r="B12" s="48"/>
      <c r="C12" s="48"/>
      <c r="D12" s="48"/>
      <c r="E12" s="48"/>
      <c r="F12" s="48"/>
      <c r="G12" s="49"/>
      <c r="H12" s="8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80"/>
      <c r="AD12" s="47"/>
      <c r="AE12" s="48"/>
      <c r="AF12" s="48"/>
      <c r="AG12" s="48"/>
      <c r="AH12" s="48"/>
      <c r="AI12" s="48"/>
      <c r="AJ12" s="49"/>
      <c r="AK12" s="8"/>
      <c r="AL12" s="79" t="s">
        <v>41</v>
      </c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80"/>
    </row>
    <row r="13" spans="1:57" ht="37.5" customHeight="1" thickBot="1">
      <c r="A13" s="81" t="s">
        <v>8</v>
      </c>
      <c r="B13" s="82"/>
      <c r="C13" s="82"/>
      <c r="D13" s="82"/>
      <c r="E13" s="82"/>
      <c r="F13" s="82"/>
      <c r="G13" s="83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5"/>
      <c r="AD13" s="81" t="s">
        <v>8</v>
      </c>
      <c r="AE13" s="82"/>
      <c r="AF13" s="82"/>
      <c r="AG13" s="82"/>
      <c r="AH13" s="82"/>
      <c r="AI13" s="82"/>
      <c r="AJ13" s="83"/>
      <c r="AK13" s="99" t="s">
        <v>44</v>
      </c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1"/>
    </row>
    <row r="14" spans="1:57" ht="7.5" customHeight="1">
      <c r="A14" s="30"/>
      <c r="B14" s="30"/>
      <c r="C14" s="30"/>
      <c r="D14" s="30"/>
      <c r="E14" s="30"/>
      <c r="F14" s="30"/>
      <c r="G14" s="30"/>
      <c r="H14" s="3"/>
      <c r="I14" s="3"/>
      <c r="J14" s="3"/>
      <c r="K14" s="3"/>
      <c r="L14" s="3"/>
      <c r="M14" s="3"/>
      <c r="N14" s="3"/>
      <c r="O14" s="3"/>
      <c r="P14" s="3"/>
      <c r="Q14" s="31"/>
      <c r="R14" s="31"/>
      <c r="S14" s="31"/>
      <c r="T14" s="31"/>
      <c r="U14" s="3"/>
      <c r="V14" s="3"/>
      <c r="W14" s="3"/>
      <c r="X14" s="3"/>
      <c r="Y14" s="3"/>
      <c r="Z14" s="3"/>
      <c r="AA14" s="3"/>
      <c r="AB14" s="3"/>
      <c r="AD14" s="30"/>
      <c r="AE14" s="30"/>
      <c r="AF14" s="30"/>
      <c r="AG14" s="30"/>
      <c r="AH14" s="30"/>
      <c r="AI14" s="30"/>
      <c r="AJ14" s="30"/>
      <c r="AK14" s="3"/>
      <c r="AL14" s="3"/>
      <c r="AM14" s="3"/>
      <c r="AN14" s="3"/>
      <c r="AO14" s="3"/>
      <c r="AP14" s="3"/>
      <c r="AQ14" s="3"/>
      <c r="AR14" s="3"/>
      <c r="AS14" s="3"/>
      <c r="AT14" s="31"/>
      <c r="AU14" s="31"/>
      <c r="AV14" s="31"/>
      <c r="AW14" s="31"/>
      <c r="AX14" s="3"/>
      <c r="AY14" s="3"/>
      <c r="AZ14" s="3"/>
      <c r="BA14" s="3"/>
      <c r="BB14" s="3"/>
      <c r="BC14" s="3"/>
      <c r="BD14" s="3"/>
      <c r="BE14" s="3"/>
    </row>
    <row r="15" spans="1:57">
      <c r="A15" s="11" t="s">
        <v>9</v>
      </c>
      <c r="AD15" s="11" t="s">
        <v>9</v>
      </c>
    </row>
    <row r="16" spans="1:57">
      <c r="A16" s="5" t="s">
        <v>10</v>
      </c>
      <c r="B16" s="6" t="s">
        <v>46</v>
      </c>
      <c r="C16" s="6"/>
      <c r="D16" s="6"/>
      <c r="E16" s="6"/>
      <c r="F16" s="6"/>
      <c r="G16" s="6"/>
      <c r="H16" s="6"/>
      <c r="I16" s="6"/>
      <c r="J16" s="6"/>
      <c r="K16" s="6"/>
      <c r="L16" s="6" t="s">
        <v>18</v>
      </c>
      <c r="M16" s="32"/>
      <c r="N16" s="6" t="s">
        <v>19</v>
      </c>
      <c r="O16" s="6" t="s">
        <v>20</v>
      </c>
      <c r="P16" s="6"/>
      <c r="Q16" s="6"/>
      <c r="R16" s="78">
        <f>M16*1500</f>
        <v>0</v>
      </c>
      <c r="S16" s="78"/>
      <c r="T16" s="78"/>
      <c r="U16" s="6"/>
      <c r="V16" s="6"/>
      <c r="W16" s="6"/>
      <c r="X16" s="6"/>
      <c r="Y16" s="6"/>
      <c r="Z16" s="6"/>
      <c r="AA16" s="6"/>
      <c r="AB16" s="7"/>
      <c r="AD16" s="5" t="s">
        <v>10</v>
      </c>
      <c r="AE16" s="6" t="s">
        <v>11</v>
      </c>
      <c r="AF16" s="6"/>
      <c r="AG16" s="6"/>
      <c r="AH16" s="6"/>
      <c r="AI16" s="6"/>
      <c r="AJ16" s="6"/>
      <c r="AK16" s="6"/>
      <c r="AL16" s="6"/>
      <c r="AM16" s="6"/>
      <c r="AN16" s="6"/>
      <c r="AO16" s="6" t="s">
        <v>18</v>
      </c>
      <c r="AP16" s="13">
        <v>1</v>
      </c>
      <c r="AQ16" s="6" t="s">
        <v>19</v>
      </c>
      <c r="AR16" s="6" t="s">
        <v>20</v>
      </c>
      <c r="AS16" s="6"/>
      <c r="AT16" s="6"/>
      <c r="AU16" s="98">
        <f>AP16*1000</f>
        <v>1000</v>
      </c>
      <c r="AV16" s="98"/>
      <c r="AW16" s="98"/>
      <c r="AX16" s="6"/>
      <c r="AY16" s="6"/>
      <c r="AZ16" s="6"/>
      <c r="BA16" s="6"/>
      <c r="BB16" s="6"/>
      <c r="BC16" s="6"/>
      <c r="BD16" s="6"/>
      <c r="BE16" s="7"/>
    </row>
    <row r="17" spans="1:57" ht="20.399999999999999" thickBot="1">
      <c r="A17" s="8"/>
      <c r="G17" s="76" t="s">
        <v>21</v>
      </c>
      <c r="H17" s="76"/>
      <c r="I17" s="76"/>
      <c r="J17" s="76"/>
      <c r="K17" s="76"/>
      <c r="L17" s="75">
        <f>M16</f>
        <v>0</v>
      </c>
      <c r="M17" s="75"/>
      <c r="N17" s="75"/>
      <c r="P17" s="76" t="s">
        <v>22</v>
      </c>
      <c r="Q17" s="76"/>
      <c r="R17" s="76"/>
      <c r="S17" s="76"/>
      <c r="T17" s="77">
        <f>R16</f>
        <v>0</v>
      </c>
      <c r="U17" s="77"/>
      <c r="V17" s="77"/>
      <c r="W17" s="77"/>
      <c r="X17" t="s">
        <v>23</v>
      </c>
      <c r="AB17" s="9"/>
      <c r="AD17" s="8"/>
      <c r="AJ17" s="76" t="s">
        <v>21</v>
      </c>
      <c r="AK17" s="76"/>
      <c r="AL17" s="76"/>
      <c r="AM17" s="76"/>
      <c r="AN17" s="76"/>
      <c r="AO17" s="103">
        <f>AP16</f>
        <v>1</v>
      </c>
      <c r="AP17" s="103"/>
      <c r="AQ17" s="103"/>
      <c r="AS17" s="76" t="s">
        <v>22</v>
      </c>
      <c r="AT17" s="76"/>
      <c r="AU17" s="76"/>
      <c r="AV17" s="76"/>
      <c r="AW17" s="104">
        <f>AU16</f>
        <v>1000</v>
      </c>
      <c r="AX17" s="104"/>
      <c r="AY17" s="104"/>
      <c r="AZ17" s="104"/>
      <c r="BA17" t="s">
        <v>23</v>
      </c>
      <c r="BE17" s="9"/>
    </row>
    <row r="18" spans="1:57" ht="9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2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2"/>
    </row>
    <row r="19" spans="1:57">
      <c r="A19" s="5" t="s">
        <v>24</v>
      </c>
      <c r="B19" s="6" t="s">
        <v>47</v>
      </c>
      <c r="C19" s="6"/>
      <c r="D19" s="6"/>
      <c r="E19" s="6"/>
      <c r="F19" s="6"/>
      <c r="G19" s="6"/>
      <c r="H19" s="6"/>
      <c r="I19" s="6"/>
      <c r="J19" s="6"/>
      <c r="K19" s="6"/>
      <c r="L19" s="6" t="s">
        <v>18</v>
      </c>
      <c r="M19" s="13"/>
      <c r="N19" s="6" t="s">
        <v>19</v>
      </c>
      <c r="O19" s="86" t="s">
        <v>26</v>
      </c>
      <c r="P19" s="86"/>
      <c r="Q19" s="87">
        <f>M19*1500</f>
        <v>0</v>
      </c>
      <c r="R19" s="87"/>
      <c r="S19" s="87"/>
      <c r="T19" s="87"/>
      <c r="U19" s="6" t="s">
        <v>23</v>
      </c>
      <c r="V19" s="6"/>
      <c r="W19" s="6"/>
      <c r="X19" s="6"/>
      <c r="Y19" s="6"/>
      <c r="Z19" s="6"/>
      <c r="AA19" s="6"/>
      <c r="AB19" s="7"/>
      <c r="AD19" s="5" t="s">
        <v>24</v>
      </c>
      <c r="AE19" s="6" t="s">
        <v>25</v>
      </c>
      <c r="AF19" s="6"/>
      <c r="AG19" s="6"/>
      <c r="AH19" s="6"/>
      <c r="AI19" s="6"/>
      <c r="AJ19" s="6"/>
      <c r="AK19" s="6"/>
      <c r="AL19" s="6"/>
      <c r="AM19" s="6"/>
      <c r="AN19" s="6"/>
      <c r="AO19" s="6" t="s">
        <v>18</v>
      </c>
      <c r="AP19" s="13">
        <v>4</v>
      </c>
      <c r="AQ19" s="6" t="s">
        <v>19</v>
      </c>
      <c r="AR19" s="86" t="s">
        <v>26</v>
      </c>
      <c r="AS19" s="86"/>
      <c r="AT19" s="105">
        <f>AP19*1000</f>
        <v>4000</v>
      </c>
      <c r="AU19" s="105"/>
      <c r="AV19" s="105"/>
      <c r="AW19" s="105"/>
      <c r="AX19" s="6" t="s">
        <v>23</v>
      </c>
      <c r="AY19" s="6"/>
      <c r="AZ19" s="6"/>
      <c r="BA19" s="6"/>
      <c r="BB19" s="6"/>
      <c r="BC19" s="6"/>
      <c r="BD19" s="6"/>
      <c r="BE19" s="7"/>
    </row>
    <row r="20" spans="1:57">
      <c r="A20" s="8"/>
      <c r="B20" s="6" t="s">
        <v>47</v>
      </c>
      <c r="L20" t="s">
        <v>18</v>
      </c>
      <c r="M20" s="3"/>
      <c r="N20" t="s">
        <v>19</v>
      </c>
      <c r="O20" s="73" t="s">
        <v>26</v>
      </c>
      <c r="P20" s="73"/>
      <c r="Q20" s="87">
        <f>M20*1500</f>
        <v>0</v>
      </c>
      <c r="R20" s="87"/>
      <c r="S20" s="87"/>
      <c r="T20" s="87"/>
      <c r="U20" t="s">
        <v>23</v>
      </c>
      <c r="AB20" s="9"/>
      <c r="AD20" s="8"/>
      <c r="AE20" t="s">
        <v>25</v>
      </c>
      <c r="AO20" t="s">
        <v>18</v>
      </c>
      <c r="AP20" s="3">
        <v>3</v>
      </c>
      <c r="AQ20" t="s">
        <v>19</v>
      </c>
      <c r="AR20" s="73" t="s">
        <v>26</v>
      </c>
      <c r="AS20" s="73"/>
      <c r="AT20" s="102">
        <f t="shared" ref="AT20:AT23" si="0">AP20*1000</f>
        <v>3000</v>
      </c>
      <c r="AU20" s="102"/>
      <c r="AV20" s="102"/>
      <c r="AW20" s="102"/>
      <c r="AX20" t="s">
        <v>23</v>
      </c>
      <c r="BE20" s="9"/>
    </row>
    <row r="21" spans="1:57">
      <c r="A21" s="8"/>
      <c r="B21" s="6" t="s">
        <v>47</v>
      </c>
      <c r="L21" t="s">
        <v>18</v>
      </c>
      <c r="M21" s="3"/>
      <c r="N21" t="s">
        <v>19</v>
      </c>
      <c r="O21" s="73" t="s">
        <v>26</v>
      </c>
      <c r="P21" s="73"/>
      <c r="Q21" s="87">
        <f>M21*1500</f>
        <v>0</v>
      </c>
      <c r="R21" s="87"/>
      <c r="S21" s="87"/>
      <c r="T21" s="87"/>
      <c r="U21" t="s">
        <v>23</v>
      </c>
      <c r="AB21" s="9"/>
      <c r="AD21" s="8"/>
      <c r="AE21" t="s">
        <v>25</v>
      </c>
      <c r="AO21" t="s">
        <v>18</v>
      </c>
      <c r="AP21" s="3"/>
      <c r="AQ21" t="s">
        <v>19</v>
      </c>
      <c r="AR21" s="73" t="s">
        <v>26</v>
      </c>
      <c r="AS21" s="73"/>
      <c r="AT21" s="102">
        <f t="shared" si="0"/>
        <v>0</v>
      </c>
      <c r="AU21" s="102"/>
      <c r="AV21" s="102"/>
      <c r="AW21" s="102"/>
      <c r="AX21" t="s">
        <v>23</v>
      </c>
      <c r="BE21" s="9"/>
    </row>
    <row r="22" spans="1:57">
      <c r="A22" s="8"/>
      <c r="B22" s="6" t="s">
        <v>47</v>
      </c>
      <c r="L22" t="s">
        <v>18</v>
      </c>
      <c r="M22" s="3"/>
      <c r="N22" t="s">
        <v>19</v>
      </c>
      <c r="O22" s="73" t="s">
        <v>26</v>
      </c>
      <c r="P22" s="73"/>
      <c r="Q22" s="87">
        <f>M22*1500</f>
        <v>0</v>
      </c>
      <c r="R22" s="87"/>
      <c r="S22" s="87"/>
      <c r="T22" s="87"/>
      <c r="U22" t="s">
        <v>23</v>
      </c>
      <c r="AB22" s="9"/>
      <c r="AD22" s="8"/>
      <c r="AE22" t="s">
        <v>25</v>
      </c>
      <c r="AO22" t="s">
        <v>18</v>
      </c>
      <c r="AP22" s="3"/>
      <c r="AQ22" t="s">
        <v>19</v>
      </c>
      <c r="AR22" s="73" t="s">
        <v>26</v>
      </c>
      <c r="AS22" s="73"/>
      <c r="AT22" s="102">
        <f t="shared" si="0"/>
        <v>0</v>
      </c>
      <c r="AU22" s="102"/>
      <c r="AV22" s="102"/>
      <c r="AW22" s="102"/>
      <c r="AX22" t="s">
        <v>23</v>
      </c>
      <c r="BE22" s="9"/>
    </row>
    <row r="23" spans="1:57">
      <c r="A23" s="8"/>
      <c r="B23" s="6" t="s">
        <v>47</v>
      </c>
      <c r="L23" t="s">
        <v>18</v>
      </c>
      <c r="M23" s="3"/>
      <c r="N23" t="s">
        <v>19</v>
      </c>
      <c r="O23" s="73" t="s">
        <v>26</v>
      </c>
      <c r="P23" s="73"/>
      <c r="Q23" s="87">
        <f>M23*1500</f>
        <v>0</v>
      </c>
      <c r="R23" s="87"/>
      <c r="S23" s="87"/>
      <c r="T23" s="87"/>
      <c r="U23" t="s">
        <v>23</v>
      </c>
      <c r="AB23" s="9"/>
      <c r="AD23" s="8"/>
      <c r="AE23" t="s">
        <v>25</v>
      </c>
      <c r="AO23" t="s">
        <v>18</v>
      </c>
      <c r="AP23" s="3"/>
      <c r="AQ23" t="s">
        <v>19</v>
      </c>
      <c r="AR23" s="73" t="s">
        <v>26</v>
      </c>
      <c r="AS23" s="73"/>
      <c r="AT23" s="102">
        <f t="shared" si="0"/>
        <v>0</v>
      </c>
      <c r="AU23" s="102"/>
      <c r="AV23" s="102"/>
      <c r="AW23" s="102"/>
      <c r="AX23" t="s">
        <v>23</v>
      </c>
      <c r="BE23" s="9"/>
    </row>
    <row r="24" spans="1:57" ht="20.399999999999999" thickBot="1">
      <c r="A24" s="8"/>
      <c r="G24" s="76" t="s">
        <v>21</v>
      </c>
      <c r="H24" s="76"/>
      <c r="I24" s="76"/>
      <c r="J24" s="76"/>
      <c r="K24" s="76"/>
      <c r="L24" s="75">
        <f>COUNT(M19:M23)</f>
        <v>0</v>
      </c>
      <c r="M24" s="75"/>
      <c r="N24" s="75"/>
      <c r="P24" s="76" t="s">
        <v>22</v>
      </c>
      <c r="Q24" s="76"/>
      <c r="R24" s="76"/>
      <c r="S24" s="76"/>
      <c r="T24" s="77">
        <f>SUM(Q19:T23)</f>
        <v>0</v>
      </c>
      <c r="U24" s="77"/>
      <c r="V24" s="77"/>
      <c r="W24" s="77"/>
      <c r="X24" t="s">
        <v>23</v>
      </c>
      <c r="AB24" s="9"/>
      <c r="AD24" s="8"/>
      <c r="AJ24" s="76" t="s">
        <v>21</v>
      </c>
      <c r="AK24" s="76"/>
      <c r="AL24" s="76"/>
      <c r="AM24" s="76"/>
      <c r="AN24" s="76"/>
      <c r="AO24" s="103">
        <f>COUNT(AP19:AP23)</f>
        <v>2</v>
      </c>
      <c r="AP24" s="103"/>
      <c r="AQ24" s="103"/>
      <c r="AS24" s="76" t="s">
        <v>22</v>
      </c>
      <c r="AT24" s="76"/>
      <c r="AU24" s="76"/>
      <c r="AV24" s="76"/>
      <c r="AW24" s="104">
        <f>SUM(AT19:AW23)</f>
        <v>7000</v>
      </c>
      <c r="AX24" s="104"/>
      <c r="AY24" s="104"/>
      <c r="AZ24" s="104"/>
      <c r="BA24" t="s">
        <v>23</v>
      </c>
      <c r="BE24" s="9"/>
    </row>
    <row r="25" spans="1:57" ht="9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2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</row>
    <row r="26" spans="1:57">
      <c r="A26" s="5" t="s">
        <v>27</v>
      </c>
      <c r="B26" s="6" t="s">
        <v>48</v>
      </c>
      <c r="C26" s="6"/>
      <c r="D26" s="6"/>
      <c r="E26" s="6"/>
      <c r="F26" s="6"/>
      <c r="G26" s="16" t="s">
        <v>54</v>
      </c>
      <c r="H26" s="16"/>
      <c r="I26" s="6"/>
      <c r="J26" s="6"/>
      <c r="K26" s="6"/>
      <c r="L26" s="6" t="s">
        <v>18</v>
      </c>
      <c r="M26" s="13"/>
      <c r="N26" s="6" t="s">
        <v>19</v>
      </c>
      <c r="O26" s="86" t="s">
        <v>26</v>
      </c>
      <c r="P26" s="86"/>
      <c r="Q26" s="87">
        <f>M26*1500</f>
        <v>0</v>
      </c>
      <c r="R26" s="87"/>
      <c r="S26" s="87"/>
      <c r="T26" s="87"/>
      <c r="U26" s="6" t="s">
        <v>23</v>
      </c>
      <c r="V26" s="6"/>
      <c r="W26" s="6"/>
      <c r="X26" s="6"/>
      <c r="Y26" s="6"/>
      <c r="Z26" s="6"/>
      <c r="AA26" s="6"/>
      <c r="AB26" s="7"/>
      <c r="AD26" s="5" t="s">
        <v>27</v>
      </c>
      <c r="AE26" s="6" t="s">
        <v>32</v>
      </c>
      <c r="AF26" s="6"/>
      <c r="AG26" s="6"/>
      <c r="AH26" s="6"/>
      <c r="AI26" s="6"/>
      <c r="AJ26" s="6"/>
      <c r="AK26" s="16" t="s">
        <v>33</v>
      </c>
      <c r="AL26" s="6"/>
      <c r="AM26" s="6"/>
      <c r="AN26" s="6"/>
      <c r="AO26" s="6" t="s">
        <v>18</v>
      </c>
      <c r="AP26" s="13">
        <v>20</v>
      </c>
      <c r="AQ26" s="6" t="s">
        <v>19</v>
      </c>
      <c r="AR26" s="86" t="s">
        <v>26</v>
      </c>
      <c r="AS26" s="86"/>
      <c r="AT26" s="105">
        <f>AP26*700</f>
        <v>14000</v>
      </c>
      <c r="AU26" s="105"/>
      <c r="AV26" s="105"/>
      <c r="AW26" s="105"/>
      <c r="AX26" s="6" t="s">
        <v>23</v>
      </c>
      <c r="AY26" s="6"/>
      <c r="AZ26" s="6"/>
      <c r="BA26" s="6"/>
      <c r="BB26" s="6"/>
      <c r="BC26" s="6"/>
      <c r="BD26" s="6"/>
      <c r="BE26" s="7"/>
    </row>
    <row r="27" spans="1:57">
      <c r="A27" s="8"/>
      <c r="B27" s="6" t="s">
        <v>48</v>
      </c>
      <c r="G27" s="17" t="s">
        <v>54</v>
      </c>
      <c r="H27" s="17"/>
      <c r="L27" t="s">
        <v>18</v>
      </c>
      <c r="M27" s="3"/>
      <c r="N27" t="s">
        <v>19</v>
      </c>
      <c r="O27" s="73" t="s">
        <v>26</v>
      </c>
      <c r="P27" s="73"/>
      <c r="Q27" s="87">
        <f>M27*1500</f>
        <v>0</v>
      </c>
      <c r="R27" s="87"/>
      <c r="S27" s="87"/>
      <c r="T27" s="87"/>
      <c r="U27" t="s">
        <v>23</v>
      </c>
      <c r="AB27" s="9"/>
      <c r="AD27" s="8"/>
      <c r="AE27" t="s">
        <v>32</v>
      </c>
      <c r="AK27" s="17" t="s">
        <v>33</v>
      </c>
      <c r="AO27" t="s">
        <v>18</v>
      </c>
      <c r="AP27" s="3"/>
      <c r="AQ27" t="s">
        <v>19</v>
      </c>
      <c r="AR27" s="73" t="s">
        <v>26</v>
      </c>
      <c r="AS27" s="73"/>
      <c r="AT27" s="105">
        <f t="shared" ref="AT27:AT30" si="1">AP27*700</f>
        <v>0</v>
      </c>
      <c r="AU27" s="105"/>
      <c r="AV27" s="105"/>
      <c r="AW27" s="105"/>
      <c r="AX27" t="s">
        <v>23</v>
      </c>
      <c r="BE27" s="9"/>
    </row>
    <row r="28" spans="1:57">
      <c r="A28" s="8"/>
      <c r="B28" s="6" t="s">
        <v>48</v>
      </c>
      <c r="G28" s="17" t="s">
        <v>54</v>
      </c>
      <c r="H28" s="17"/>
      <c r="L28" t="s">
        <v>18</v>
      </c>
      <c r="M28" s="3"/>
      <c r="N28" t="s">
        <v>19</v>
      </c>
      <c r="O28" s="73" t="s">
        <v>26</v>
      </c>
      <c r="P28" s="73"/>
      <c r="Q28" s="87">
        <f>M28*1500</f>
        <v>0</v>
      </c>
      <c r="R28" s="87"/>
      <c r="S28" s="87"/>
      <c r="T28" s="87"/>
      <c r="U28" t="s">
        <v>23</v>
      </c>
      <c r="AB28" s="9"/>
      <c r="AD28" s="8"/>
      <c r="AE28" t="s">
        <v>32</v>
      </c>
      <c r="AK28" s="17" t="s">
        <v>33</v>
      </c>
      <c r="AO28" t="s">
        <v>18</v>
      </c>
      <c r="AP28" s="3"/>
      <c r="AQ28" t="s">
        <v>19</v>
      </c>
      <c r="AR28" s="73" t="s">
        <v>26</v>
      </c>
      <c r="AS28" s="73"/>
      <c r="AT28" s="105">
        <f t="shared" si="1"/>
        <v>0</v>
      </c>
      <c r="AU28" s="105"/>
      <c r="AV28" s="105"/>
      <c r="AW28" s="105"/>
      <c r="AX28" t="s">
        <v>23</v>
      </c>
      <c r="BE28" s="9"/>
    </row>
    <row r="29" spans="1:57">
      <c r="A29" s="8"/>
      <c r="B29" s="6" t="s">
        <v>48</v>
      </c>
      <c r="G29" s="17" t="s">
        <v>54</v>
      </c>
      <c r="H29" s="17"/>
      <c r="L29" t="s">
        <v>18</v>
      </c>
      <c r="M29" s="3"/>
      <c r="N29" t="s">
        <v>19</v>
      </c>
      <c r="O29" s="73" t="s">
        <v>26</v>
      </c>
      <c r="P29" s="73"/>
      <c r="Q29" s="87">
        <f>M29*1500</f>
        <v>0</v>
      </c>
      <c r="R29" s="87"/>
      <c r="S29" s="87"/>
      <c r="T29" s="87"/>
      <c r="U29" t="s">
        <v>23</v>
      </c>
      <c r="AB29" s="9"/>
      <c r="AD29" s="8"/>
      <c r="AE29" t="s">
        <v>32</v>
      </c>
      <c r="AK29" s="17" t="s">
        <v>33</v>
      </c>
      <c r="AO29" t="s">
        <v>18</v>
      </c>
      <c r="AP29" s="3"/>
      <c r="AQ29" t="s">
        <v>19</v>
      </c>
      <c r="AR29" s="73" t="s">
        <v>26</v>
      </c>
      <c r="AS29" s="73"/>
      <c r="AT29" s="105">
        <f t="shared" si="1"/>
        <v>0</v>
      </c>
      <c r="AU29" s="105"/>
      <c r="AV29" s="105"/>
      <c r="AW29" s="105"/>
      <c r="AX29" t="s">
        <v>23</v>
      </c>
      <c r="BE29" s="9"/>
    </row>
    <row r="30" spans="1:57">
      <c r="A30" s="8"/>
      <c r="B30" s="6" t="s">
        <v>48</v>
      </c>
      <c r="G30" s="17" t="s">
        <v>54</v>
      </c>
      <c r="H30" s="17"/>
      <c r="L30" t="s">
        <v>18</v>
      </c>
      <c r="M30" s="3"/>
      <c r="N30" t="s">
        <v>19</v>
      </c>
      <c r="O30" s="73" t="s">
        <v>26</v>
      </c>
      <c r="P30" s="73"/>
      <c r="Q30" s="87">
        <f>M30*1500</f>
        <v>0</v>
      </c>
      <c r="R30" s="87"/>
      <c r="S30" s="87"/>
      <c r="T30" s="87"/>
      <c r="U30" t="s">
        <v>23</v>
      </c>
      <c r="AB30" s="9"/>
      <c r="AD30" s="8"/>
      <c r="AE30" t="s">
        <v>32</v>
      </c>
      <c r="AK30" s="17" t="s">
        <v>33</v>
      </c>
      <c r="AO30" t="s">
        <v>18</v>
      </c>
      <c r="AP30" s="3"/>
      <c r="AQ30" t="s">
        <v>19</v>
      </c>
      <c r="AR30" s="73" t="s">
        <v>26</v>
      </c>
      <c r="AS30" s="73"/>
      <c r="AT30" s="105">
        <f t="shared" si="1"/>
        <v>0</v>
      </c>
      <c r="AU30" s="105"/>
      <c r="AV30" s="105"/>
      <c r="AW30" s="105"/>
      <c r="AX30" t="s">
        <v>23</v>
      </c>
      <c r="BE30" s="9"/>
    </row>
    <row r="31" spans="1:57" ht="20.399999999999999" thickBot="1">
      <c r="A31" s="8"/>
      <c r="G31" s="76" t="s">
        <v>21</v>
      </c>
      <c r="H31" s="76"/>
      <c r="I31" s="76"/>
      <c r="J31" s="76"/>
      <c r="K31" s="76"/>
      <c r="L31" s="75">
        <f>COUNT(M26:M30)</f>
        <v>0</v>
      </c>
      <c r="M31" s="75"/>
      <c r="N31" s="75"/>
      <c r="P31" s="76" t="s">
        <v>22</v>
      </c>
      <c r="Q31" s="76"/>
      <c r="R31" s="76"/>
      <c r="S31" s="76"/>
      <c r="T31" s="77">
        <f>SUM(Q26:T30)</f>
        <v>0</v>
      </c>
      <c r="U31" s="77"/>
      <c r="V31" s="77"/>
      <c r="W31" s="77"/>
      <c r="X31" t="s">
        <v>23</v>
      </c>
      <c r="AB31" s="9"/>
      <c r="AD31" s="8"/>
      <c r="AJ31" s="76" t="s">
        <v>21</v>
      </c>
      <c r="AK31" s="76"/>
      <c r="AL31" s="76"/>
      <c r="AM31" s="76"/>
      <c r="AN31" s="76"/>
      <c r="AO31" s="103">
        <f>COUNT(AP26:AP30)</f>
        <v>1</v>
      </c>
      <c r="AP31" s="103"/>
      <c r="AQ31" s="103"/>
      <c r="AS31" s="76" t="s">
        <v>22</v>
      </c>
      <c r="AT31" s="76"/>
      <c r="AU31" s="76"/>
      <c r="AV31" s="76"/>
      <c r="AW31" s="104">
        <f>SUM(AT26:AW30)</f>
        <v>14000</v>
      </c>
      <c r="AX31" s="104"/>
      <c r="AY31" s="104"/>
      <c r="AZ31" s="104"/>
      <c r="BA31" t="s">
        <v>23</v>
      </c>
      <c r="BE31" s="9"/>
    </row>
    <row r="32" spans="1:57" ht="9" customHeight="1" thickBot="1">
      <c r="A32" s="8"/>
      <c r="G32" s="15"/>
      <c r="H32" s="15"/>
      <c r="I32" s="15"/>
      <c r="J32" s="15"/>
      <c r="K32" s="15"/>
      <c r="L32" s="3"/>
      <c r="M32" s="3"/>
      <c r="N32" s="3"/>
      <c r="P32" s="15"/>
      <c r="Q32" s="15"/>
      <c r="R32" s="15"/>
      <c r="S32" s="15"/>
      <c r="T32" s="3"/>
      <c r="U32" s="3"/>
      <c r="V32" s="3"/>
      <c r="W32" s="3"/>
      <c r="AB32" s="9"/>
      <c r="AD32" s="8"/>
      <c r="AJ32" s="15"/>
      <c r="AK32" s="15"/>
      <c r="AL32" s="15"/>
      <c r="AM32" s="15"/>
      <c r="AN32" s="15"/>
      <c r="AO32" s="3"/>
      <c r="AP32" s="3"/>
      <c r="AQ32" s="3"/>
      <c r="AS32" s="15"/>
      <c r="AT32" s="15"/>
      <c r="AU32" s="15"/>
      <c r="AV32" s="15"/>
      <c r="AW32" s="3"/>
      <c r="AX32" s="3"/>
      <c r="AY32" s="3"/>
      <c r="AZ32" s="3"/>
      <c r="BE32" s="9"/>
    </row>
    <row r="33" spans="1:57" ht="9" customHeight="1">
      <c r="A33" s="18"/>
      <c r="B33" s="19"/>
      <c r="C33" s="19"/>
      <c r="D33" s="19"/>
      <c r="E33" s="19"/>
      <c r="F33" s="19"/>
      <c r="G33" s="20"/>
      <c r="H33" s="20"/>
      <c r="I33" s="20"/>
      <c r="J33" s="20"/>
      <c r="K33" s="20"/>
      <c r="L33" s="21"/>
      <c r="M33" s="21"/>
      <c r="N33" s="21"/>
      <c r="O33" s="19"/>
      <c r="P33" s="20"/>
      <c r="Q33" s="20"/>
      <c r="R33" s="20"/>
      <c r="S33" s="20"/>
      <c r="T33" s="21"/>
      <c r="U33" s="21"/>
      <c r="V33" s="21"/>
      <c r="W33" s="21"/>
      <c r="X33" s="19"/>
      <c r="Y33" s="19"/>
      <c r="Z33" s="19"/>
      <c r="AA33" s="19"/>
      <c r="AB33" s="22"/>
      <c r="AD33" s="18"/>
      <c r="AE33" s="19"/>
      <c r="AF33" s="19"/>
      <c r="AG33" s="19"/>
      <c r="AH33" s="19"/>
      <c r="AI33" s="19"/>
      <c r="AJ33" s="20"/>
      <c r="AK33" s="20"/>
      <c r="AL33" s="20"/>
      <c r="AM33" s="20"/>
      <c r="AN33" s="20"/>
      <c r="AO33" s="21"/>
      <c r="AP33" s="21"/>
      <c r="AQ33" s="21"/>
      <c r="AR33" s="19"/>
      <c r="AS33" s="20"/>
      <c r="AT33" s="20"/>
      <c r="AU33" s="20"/>
      <c r="AV33" s="20"/>
      <c r="AW33" s="21"/>
      <c r="AX33" s="21"/>
      <c r="AY33" s="21"/>
      <c r="AZ33" s="21"/>
      <c r="BA33" s="19"/>
      <c r="BB33" s="19"/>
      <c r="BC33" s="19"/>
      <c r="BD33" s="19"/>
      <c r="BE33" s="22"/>
    </row>
    <row r="34" spans="1:57" ht="20.399999999999999" thickBot="1">
      <c r="A34" s="23"/>
      <c r="F34" s="88" t="s">
        <v>28</v>
      </c>
      <c r="G34" s="88"/>
      <c r="H34" s="88"/>
      <c r="I34" s="88"/>
      <c r="J34" s="88"/>
      <c r="K34" s="88"/>
      <c r="L34" s="75">
        <f>L17+L24+L31</f>
        <v>0</v>
      </c>
      <c r="M34" s="75"/>
      <c r="N34" s="75"/>
      <c r="P34" s="76" t="s">
        <v>29</v>
      </c>
      <c r="Q34" s="76"/>
      <c r="R34" s="76"/>
      <c r="S34" s="76"/>
      <c r="T34" s="77">
        <f>T17+T24+T31</f>
        <v>0</v>
      </c>
      <c r="U34" s="77"/>
      <c r="V34" s="77"/>
      <c r="W34" s="77"/>
      <c r="X34" t="s">
        <v>23</v>
      </c>
      <c r="AB34" s="24"/>
      <c r="AD34" s="23"/>
      <c r="AI34" s="88" t="s">
        <v>28</v>
      </c>
      <c r="AJ34" s="88"/>
      <c r="AK34" s="88"/>
      <c r="AL34" s="88"/>
      <c r="AM34" s="88"/>
      <c r="AN34" s="88"/>
      <c r="AO34" s="103">
        <f>AO17+AO24+AO31</f>
        <v>4</v>
      </c>
      <c r="AP34" s="103"/>
      <c r="AQ34" s="103"/>
      <c r="AS34" s="76" t="s">
        <v>29</v>
      </c>
      <c r="AT34" s="76"/>
      <c r="AU34" s="76"/>
      <c r="AV34" s="76"/>
      <c r="AW34" s="104">
        <f>AW17+AW24+AW31</f>
        <v>22000</v>
      </c>
      <c r="AX34" s="104"/>
      <c r="AY34" s="104"/>
      <c r="AZ34" s="104"/>
      <c r="BA34" t="s">
        <v>23</v>
      </c>
      <c r="BE34" s="24"/>
    </row>
    <row r="35" spans="1:57" ht="6.75" customHeight="1" thickBot="1">
      <c r="A35" s="25"/>
      <c r="B35" s="26"/>
      <c r="C35" s="26"/>
      <c r="D35" s="26"/>
      <c r="E35" s="26"/>
      <c r="F35" s="26"/>
      <c r="G35" s="27"/>
      <c r="H35" s="27"/>
      <c r="I35" s="27"/>
      <c r="J35" s="27"/>
      <c r="K35" s="27"/>
      <c r="L35" s="28"/>
      <c r="M35" s="28"/>
      <c r="N35" s="28"/>
      <c r="O35" s="26"/>
      <c r="P35" s="27"/>
      <c r="Q35" s="27"/>
      <c r="R35" s="27"/>
      <c r="S35" s="27"/>
      <c r="T35" s="28"/>
      <c r="U35" s="28"/>
      <c r="V35" s="28"/>
      <c r="W35" s="28"/>
      <c r="X35" s="26"/>
      <c r="Y35" s="26"/>
      <c r="Z35" s="26"/>
      <c r="AA35" s="26"/>
      <c r="AB35" s="29"/>
      <c r="AD35" s="25"/>
      <c r="AE35" s="26"/>
      <c r="AF35" s="26"/>
      <c r="AG35" s="26"/>
      <c r="AH35" s="26"/>
      <c r="AI35" s="26"/>
      <c r="AJ35" s="27"/>
      <c r="AK35" s="27"/>
      <c r="AL35" s="27"/>
      <c r="AM35" s="27"/>
      <c r="AN35" s="27"/>
      <c r="AO35" s="28"/>
      <c r="AP35" s="28"/>
      <c r="AQ35" s="28"/>
      <c r="AR35" s="26"/>
      <c r="AS35" s="27"/>
      <c r="AT35" s="27"/>
      <c r="AU35" s="27"/>
      <c r="AV35" s="27"/>
      <c r="AW35" s="28"/>
      <c r="AX35" s="28"/>
      <c r="AY35" s="28"/>
      <c r="AZ35" s="28"/>
      <c r="BA35" s="26"/>
      <c r="BB35" s="26"/>
      <c r="BC35" s="26"/>
      <c r="BD35" s="26"/>
      <c r="BE35" s="29"/>
    </row>
    <row r="36" spans="1:57" ht="6.75" customHeight="1">
      <c r="G36" s="15"/>
      <c r="H36" s="15"/>
      <c r="I36" s="15"/>
      <c r="J36" s="15"/>
      <c r="K36" s="15"/>
      <c r="L36" s="3"/>
      <c r="M36" s="3"/>
      <c r="N36" s="3"/>
      <c r="P36" s="15"/>
      <c r="Q36" s="15"/>
      <c r="R36" s="15"/>
      <c r="S36" s="15"/>
      <c r="T36" s="3"/>
      <c r="U36" s="3"/>
      <c r="V36" s="3"/>
      <c r="W36" s="3"/>
      <c r="AJ36" s="15"/>
      <c r="AK36" s="15"/>
      <c r="AL36" s="15"/>
      <c r="AM36" s="15"/>
      <c r="AN36" s="15"/>
      <c r="AO36" s="3"/>
      <c r="AP36" s="3"/>
      <c r="AQ36" s="3"/>
      <c r="AS36" s="15"/>
      <c r="AT36" s="15"/>
      <c r="AU36" s="15"/>
      <c r="AV36" s="15"/>
      <c r="AW36" s="3"/>
      <c r="AX36" s="3"/>
      <c r="AY36" s="3"/>
      <c r="AZ36" s="3"/>
    </row>
    <row r="37" spans="1:57">
      <c r="C37" s="73" t="s">
        <v>30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F37" s="73" t="s">
        <v>30</v>
      </c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</row>
    <row r="38" spans="1:57">
      <c r="C38" s="73" t="s">
        <v>31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F38" s="73" t="s">
        <v>31</v>
      </c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</row>
  </sheetData>
  <mergeCells count="128">
    <mergeCell ref="AF38:BE38"/>
    <mergeCell ref="AI34:AN34"/>
    <mergeCell ref="AO34:AQ34"/>
    <mergeCell ref="AS34:AV34"/>
    <mergeCell ref="AW34:AZ34"/>
    <mergeCell ref="AF37:BE37"/>
    <mergeCell ref="AR29:AS29"/>
    <mergeCell ref="AT29:AW29"/>
    <mergeCell ref="AR30:AS30"/>
    <mergeCell ref="AT30:AW30"/>
    <mergeCell ref="AJ31:AN31"/>
    <mergeCell ref="AO31:AQ31"/>
    <mergeCell ref="AS31:AV31"/>
    <mergeCell ref="AW31:AZ31"/>
    <mergeCell ref="AR26:AS26"/>
    <mergeCell ref="AT26:AW26"/>
    <mergeCell ref="AR27:AS27"/>
    <mergeCell ref="AT27:AW27"/>
    <mergeCell ref="AR28:AS28"/>
    <mergeCell ref="AT28:AW28"/>
    <mergeCell ref="AR23:AS23"/>
    <mergeCell ref="AT23:AW23"/>
    <mergeCell ref="AJ24:AN24"/>
    <mergeCell ref="AO24:AQ24"/>
    <mergeCell ref="AS24:AV24"/>
    <mergeCell ref="AW24:AZ24"/>
    <mergeCell ref="AR20:AS20"/>
    <mergeCell ref="AT20:AW20"/>
    <mergeCell ref="AR21:AS21"/>
    <mergeCell ref="AT21:AW21"/>
    <mergeCell ref="AR22:AS22"/>
    <mergeCell ref="AT22:AW22"/>
    <mergeCell ref="AJ17:AN17"/>
    <mergeCell ref="AO17:AQ17"/>
    <mergeCell ref="AS17:AV17"/>
    <mergeCell ref="AW17:AZ17"/>
    <mergeCell ref="AR19:AS19"/>
    <mergeCell ref="AT19:AW19"/>
    <mergeCell ref="AD13:AJ13"/>
    <mergeCell ref="AU16:AW16"/>
    <mergeCell ref="AD11:AJ12"/>
    <mergeCell ref="AZ11:BE11"/>
    <mergeCell ref="AL12:BE12"/>
    <mergeCell ref="AK13:BE13"/>
    <mergeCell ref="AD9:AJ9"/>
    <mergeCell ref="AK9:AY9"/>
    <mergeCell ref="AZ9:BE9"/>
    <mergeCell ref="AD10:AJ10"/>
    <mergeCell ref="AK10:BB10"/>
    <mergeCell ref="BC10:BE10"/>
    <mergeCell ref="AD6:AJ6"/>
    <mergeCell ref="AK6:BB6"/>
    <mergeCell ref="BC6:BE6"/>
    <mergeCell ref="AD7:AJ8"/>
    <mergeCell ref="AL7:AM7"/>
    <mergeCell ref="AO7:AQ7"/>
    <mergeCell ref="AR7:BE7"/>
    <mergeCell ref="AL8:BE8"/>
    <mergeCell ref="AF2:AG2"/>
    <mergeCell ref="AH2:BE2"/>
    <mergeCell ref="AD4:AJ4"/>
    <mergeCell ref="AK4:BE4"/>
    <mergeCell ref="AD5:AJ5"/>
    <mergeCell ref="AK5:BE5"/>
    <mergeCell ref="C38:AB38"/>
    <mergeCell ref="F34:K34"/>
    <mergeCell ref="L34:N34"/>
    <mergeCell ref="G31:K31"/>
    <mergeCell ref="L31:N31"/>
    <mergeCell ref="P31:S31"/>
    <mergeCell ref="T31:W31"/>
    <mergeCell ref="P34:S34"/>
    <mergeCell ref="T34:W34"/>
    <mergeCell ref="O29:P29"/>
    <mergeCell ref="Q29:T29"/>
    <mergeCell ref="O30:P30"/>
    <mergeCell ref="Q30:T30"/>
    <mergeCell ref="C37:AB37"/>
    <mergeCell ref="O27:P27"/>
    <mergeCell ref="Q27:T27"/>
    <mergeCell ref="O26:P26"/>
    <mergeCell ref="Q26:T26"/>
    <mergeCell ref="O28:P28"/>
    <mergeCell ref="Q28:T28"/>
    <mergeCell ref="G24:K24"/>
    <mergeCell ref="L24:N24"/>
    <mergeCell ref="P24:S24"/>
    <mergeCell ref="T24:W24"/>
    <mergeCell ref="O19:P19"/>
    <mergeCell ref="Q19:T19"/>
    <mergeCell ref="O20:P20"/>
    <mergeCell ref="Q20:T20"/>
    <mergeCell ref="O21:P21"/>
    <mergeCell ref="Q21:T21"/>
    <mergeCell ref="O22:P22"/>
    <mergeCell ref="Q22:T22"/>
    <mergeCell ref="O23:P23"/>
    <mergeCell ref="Q23:T23"/>
    <mergeCell ref="L17:N17"/>
    <mergeCell ref="G17:K17"/>
    <mergeCell ref="P17:S17"/>
    <mergeCell ref="T17:W17"/>
    <mergeCell ref="R16:T16"/>
    <mergeCell ref="A11:G12"/>
    <mergeCell ref="I12:AB12"/>
    <mergeCell ref="A13:G13"/>
    <mergeCell ref="W11:AB11"/>
    <mergeCell ref="H13:AB13"/>
    <mergeCell ref="C2:D2"/>
    <mergeCell ref="E2:AB2"/>
    <mergeCell ref="A5:G5"/>
    <mergeCell ref="A4:G4"/>
    <mergeCell ref="H4:AB4"/>
    <mergeCell ref="H5:AB5"/>
    <mergeCell ref="A9:G9"/>
    <mergeCell ref="W9:AB9"/>
    <mergeCell ref="A10:G10"/>
    <mergeCell ref="H10:Y10"/>
    <mergeCell ref="Z10:AB10"/>
    <mergeCell ref="H9:V9"/>
    <mergeCell ref="A6:G6"/>
    <mergeCell ref="H6:Y6"/>
    <mergeCell ref="Z6:AB6"/>
    <mergeCell ref="I7:J7"/>
    <mergeCell ref="L7:N7"/>
    <mergeCell ref="A7:G8"/>
    <mergeCell ref="O7:AB7"/>
    <mergeCell ref="I8:AB8"/>
  </mergeCells>
  <phoneticPr fontId="1"/>
  <conditionalFormatting sqref="H6:Y6 W11:AB11">
    <cfRule type="containsBlanks" dxfId="9" priority="19">
      <formula>LEN(TRIM(H6))=0</formula>
    </cfRule>
  </conditionalFormatting>
  <conditionalFormatting sqref="H10:Y10">
    <cfRule type="containsBlanks" dxfId="8" priority="14">
      <formula>LEN(TRIM(H10))=0</formula>
    </cfRule>
  </conditionalFormatting>
  <conditionalFormatting sqref="H4:AB5">
    <cfRule type="containsBlanks" dxfId="7" priority="20">
      <formula>LEN(TRIM(H4))=0</formula>
    </cfRule>
  </conditionalFormatting>
  <conditionalFormatting sqref="I7:J7">
    <cfRule type="containsBlanks" dxfId="6" priority="18">
      <formula>LEN(TRIM(I7))=0</formula>
    </cfRule>
  </conditionalFormatting>
  <conditionalFormatting sqref="I8:AB8">
    <cfRule type="containsBlanks" dxfId="5" priority="16">
      <formula>LEN(TRIM(I8))=0</formula>
    </cfRule>
  </conditionalFormatting>
  <conditionalFormatting sqref="L7:N7">
    <cfRule type="containsBlanks" dxfId="4" priority="17">
      <formula>LEN(TRIM(L7))=0</formula>
    </cfRule>
  </conditionalFormatting>
  <conditionalFormatting sqref="M16">
    <cfRule type="containsBlanks" dxfId="3" priority="7">
      <formula>LEN(TRIM(M16))=0</formula>
    </cfRule>
  </conditionalFormatting>
  <conditionalFormatting sqref="M19:M23">
    <cfRule type="containsBlanks" dxfId="2" priority="4">
      <formula>LEN(TRIM(M19))=0</formula>
    </cfRule>
  </conditionalFormatting>
  <conditionalFormatting sqref="M26:M30">
    <cfRule type="containsBlanks" dxfId="1" priority="1">
      <formula>LEN(TRIM(M26))=0</formula>
    </cfRule>
  </conditionalFormatting>
  <conditionalFormatting sqref="W9:AB9">
    <cfRule type="containsBlanks" dxfId="0" priority="15">
      <formula>LEN(TRIM(W9))=0</formula>
    </cfRule>
  </conditionalFormatting>
  <pageMargins left="0.78" right="0.7" top="0.5" bottom="0.32" header="0.3" footer="0.2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雄一 伊波</cp:lastModifiedBy>
  <cp:lastPrinted>2025-09-29T16:09:57Z</cp:lastPrinted>
  <dcterms:created xsi:type="dcterms:W3CDTF">2016-11-25T00:14:13Z</dcterms:created>
  <dcterms:modified xsi:type="dcterms:W3CDTF">2025-09-29T16:09:57Z</dcterms:modified>
</cp:coreProperties>
</file>